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<sst xmlns="http://schemas.openxmlformats.org/spreadsheetml/2006/main" count="31" uniqueCount="31">
  <si>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</si>
  <si>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</si>
  <si>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</si>
  <si>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</si>
  <si>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</si>
  <si>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</si>
  <si>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</si>
  <si>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</si>
  <si>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</si>
  <si>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</si>
  <si>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</si>
  <si>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</si>
  <si>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</si>
  <si>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</si>
  <si>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</si>
  <si>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</si>
  <si>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</si>
  <si>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</si>
  <si>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</si>
  <si>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</si>
  <si>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Доходы муниципального образования город Лобня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</si>
  <si>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</si>
  <si>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</si>
  <si>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</si>
  <si>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</si>
  <si>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</si>
  <si>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</si>
  <si>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</si>
  <si>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Исполнено на 01.04.2016</t>
  </si>
  <si>
    <t>Назначено на 01.04.2017</t>
  </si>
  <si>
    <t>Исполнено на 01.04.2017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</si>
</sst>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2" fontId="40" fillId="0" borderId="14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9" t="s">
        <v>20</v>
      </c>
      <c r="B1" s="19"/>
      <c r="C1" s="19"/>
      <c r="D1" s="19"/>
      <c r="E1" s="19"/>
      <c r="F1" s="19"/>
      <c r="G1" s="19"/>
    </row>
    <row r="2" spans="1:7" s="1" customFormat="1" ht="17.25" customHeight="1">
      <c r="A2" s="22" t="s">
        <v>27</v>
      </c>
      <c r="B2" s="22"/>
      <c r="C2" s="22"/>
      <c r="D2" s="22"/>
      <c r="E2" s="22"/>
      <c r="F2" s="22"/>
      <c r="G2" s="22"/>
    </row>
    <row r="3" spans="1:7" s="3" customFormat="1" ht="30.75" customHeight="1">
      <c r="A3" s="20" t="s">
        <v>0</v>
      </c>
      <c r="B3" s="20"/>
      <c r="C3" s="8" t="s">
        <v>28</v>
      </c>
      <c r="D3" s="15" t="s">
        <v>29</v>
      </c>
      <c r="E3" s="8" t="s">
        <v>30</v>
      </c>
      <c r="F3" s="2" t="s">
        <v>1</v>
      </c>
      <c r="G3" s="8" t="s">
        <v>26</v>
      </c>
    </row>
    <row r="4" spans="1:7" s="3" customFormat="1" ht="14.25">
      <c r="A4" s="21" t="s">
        <v>2</v>
      </c>
      <c r="B4" s="21"/>
      <c r="C4" s="9">
        <f>C5+C21</f>
        <v>506815.7</v>
      </c>
      <c r="D4" s="16">
        <f>D5+D21</f>
        <v>2564491.2</v>
      </c>
      <c r="E4" s="16">
        <f>E5+E21</f>
        <v>544665</v>
      </c>
      <c r="F4" s="10">
        <f aca="true" t="shared" si="0" ref="F4:F12">E4/D4*100</f>
        <v>21.238715890309937</v>
      </c>
      <c r="G4" s="10">
        <f aca="true" t="shared" si="1" ref="G4:G12">E4/C4*100-100</f>
        <v>7.4680598884367555</v>
      </c>
    </row>
    <row r="5" spans="1:7" s="3" customFormat="1" ht="14.25">
      <c r="A5" s="18" t="s">
        <v>3</v>
      </c>
      <c r="B5" s="18"/>
      <c r="C5" s="11">
        <f>C6+C14</f>
        <v>262751.5</v>
      </c>
      <c r="D5" s="14">
        <f>D6+D14</f>
        <v>1230320</v>
      </c>
      <c r="E5" s="14">
        <f>E6+E14</f>
        <v>283824.1</v>
      </c>
      <c r="F5" s="12">
        <f t="shared" si="0"/>
        <v>23.06912835685025</v>
      </c>
      <c r="G5" s="12">
        <f t="shared" si="1"/>
        <v>8.01997324468175</v>
      </c>
    </row>
    <row r="6" spans="1:7" s="3" customFormat="1" ht="14.25">
      <c r="A6" s="18" t="s">
        <v>4</v>
      </c>
      <c r="B6" s="18"/>
      <c r="C6" s="11">
        <f>SUM(C7:C13)</f>
        <v>208634.4</v>
      </c>
      <c r="D6" s="14">
        <f>SUM(D7:D13)</f>
        <v>997776</v>
      </c>
      <c r="E6" s="14">
        <f>SUM(E7:E13)</f>
        <v>225428.1</v>
      </c>
      <c r="F6" s="12">
        <f t="shared" si="0"/>
        <v>22.593056958676097</v>
      </c>
      <c r="G6" s="12">
        <f t="shared" si="1"/>
        <v>8.049343732385466</v>
      </c>
    </row>
    <row r="7" spans="1:7" s="3" customFormat="1" ht="15">
      <c r="A7" s="6"/>
      <c r="B7" s="7" t="s">
        <v>5</v>
      </c>
      <c r="C7" s="4">
        <v>129899.5</v>
      </c>
      <c r="D7" s="17">
        <v>624150</v>
      </c>
      <c r="E7" s="4">
        <v>143881</v>
      </c>
      <c r="F7" s="5">
        <f t="shared" si="0"/>
        <v>23.05231114315469</v>
      </c>
      <c r="G7" s="5">
        <f t="shared" si="1"/>
        <v>10.763320874984132</v>
      </c>
    </row>
    <row r="8" spans="1:7" s="3" customFormat="1" ht="15">
      <c r="A8" s="6"/>
      <c r="B8" s="7" t="s">
        <v>6</v>
      </c>
      <c r="C8" s="4">
        <v>1582.1</v>
      </c>
      <c r="D8" s="17">
        <v>6505</v>
      </c>
      <c r="E8" s="4">
        <v>1437.1</v>
      </c>
      <c r="F8" s="5">
        <f t="shared" si="0"/>
        <v>22.092236740968485</v>
      </c>
      <c r="G8" s="5">
        <f t="shared" si="1"/>
        <v>-9.165033815814425</v>
      </c>
    </row>
    <row r="9" spans="1:7" s="3" customFormat="1" ht="15">
      <c r="A9" s="6"/>
      <c r="B9" s="7" t="s">
        <v>21</v>
      </c>
      <c r="C9" s="4">
        <v>31114.1</v>
      </c>
      <c r="D9" s="17">
        <v>131700</v>
      </c>
      <c r="E9" s="4">
        <v>34991.6</v>
      </c>
      <c r="F9" s="5">
        <f t="shared" si="0"/>
        <v>26.569172361427484</v>
      </c>
      <c r="G9" s="5">
        <f t="shared" si="1"/>
        <v>12.462195596208801</v>
      </c>
    </row>
    <row r="10" spans="1:7" s="3" customFormat="1" ht="15">
      <c r="A10" s="6"/>
      <c r="B10" s="7" t="s">
        <v>22</v>
      </c>
      <c r="C10" s="4">
        <v>858.3</v>
      </c>
      <c r="D10" s="17">
        <v>36060</v>
      </c>
      <c r="E10" s="4">
        <v>1250.5</v>
      </c>
      <c r="F10" s="5">
        <f t="shared" si="0"/>
        <v>3.4678313921242374</v>
      </c>
      <c r="G10" s="5">
        <f t="shared" si="1"/>
        <v>45.69497844576489</v>
      </c>
    </row>
    <row r="11" spans="1:7" s="3" customFormat="1" ht="15">
      <c r="A11" s="6"/>
      <c r="B11" s="7" t="s">
        <v>7</v>
      </c>
      <c r="C11" s="4">
        <v>42672</v>
      </c>
      <c r="D11" s="17">
        <v>190111</v>
      </c>
      <c r="E11" s="4">
        <v>42279.5</v>
      </c>
      <c r="F11" s="5">
        <f t="shared" si="0"/>
        <v>22.23937594352773</v>
      </c>
      <c r="G11" s="5">
        <f t="shared" si="1"/>
        <v>-0.9198068991376118</v>
      </c>
    </row>
    <row r="12" spans="1:7" s="3" customFormat="1" ht="15">
      <c r="A12" s="6"/>
      <c r="B12" s="7" t="s">
        <v>23</v>
      </c>
      <c r="C12" s="4">
        <v>2508.4</v>
      </c>
      <c r="D12" s="17">
        <v>9250</v>
      </c>
      <c r="E12" s="4">
        <v>1588.4</v>
      </c>
      <c r="F12" s="5">
        <f t="shared" si="0"/>
        <v>17.171891891891892</v>
      </c>
      <c r="G12" s="5">
        <f t="shared" si="1"/>
        <v>-36.676766066018175</v>
      </c>
    </row>
    <row r="13" spans="1:7" s="3" customFormat="1" ht="15">
      <c r="A13" s="6"/>
      <c r="B13" s="7" t="s">
        <v>25</v>
      </c>
      <c r="C13" s="4"/>
      <c r="D13" s="17"/>
      <c r="E13" s="4"/>
      <c r="F13" s="5"/>
      <c r="G13" s="5"/>
    </row>
    <row r="14" spans="1:7" s="3" customFormat="1" ht="14.25">
      <c r="A14" s="18" t="s">
        <v>8</v>
      </c>
      <c r="B14" s="18"/>
      <c r="C14" s="11">
        <f>SUM(C15:C20)</f>
        <v>54117.09999999999</v>
      </c>
      <c r="D14" s="14">
        <f>SUM(D15:D20)</f>
        <v>232544</v>
      </c>
      <c r="E14" s="14">
        <f>SUM(E15:E20)</f>
        <v>58396</v>
      </c>
      <c r="F14" s="12">
        <f aca="true" t="shared" si="2" ref="F14:F24">E14/D14*100</f>
        <v>25.11180679785331</v>
      </c>
      <c r="G14" s="12">
        <f aca="true" t="shared" si="3" ref="G14:G26">E14/C14*100-100</f>
        <v>7.906742970336552</v>
      </c>
    </row>
    <row r="15" spans="1:7" s="3" customFormat="1" ht="28.5" customHeight="1">
      <c r="A15" s="6"/>
      <c r="B15" s="7" t="s">
        <v>9</v>
      </c>
      <c r="C15" s="4">
        <v>43911.3</v>
      </c>
      <c r="D15" s="17">
        <v>210263</v>
      </c>
      <c r="E15" s="4">
        <v>50005</v>
      </c>
      <c r="F15" s="5">
        <f t="shared" si="2"/>
        <v>23.782120487199364</v>
      </c>
      <c r="G15" s="5">
        <f t="shared" si="3"/>
        <v>13.877293544030806</v>
      </c>
    </row>
    <row r="16" spans="1:7" s="3" customFormat="1" ht="15">
      <c r="A16" s="6"/>
      <c r="B16" s="7" t="s">
        <v>10</v>
      </c>
      <c r="C16" s="4">
        <v>268.7</v>
      </c>
      <c r="D16" s="17">
        <v>436</v>
      </c>
      <c r="E16" s="4">
        <v>722.8</v>
      </c>
      <c r="F16" s="5">
        <f t="shared" si="2"/>
        <v>165.77981651376146</v>
      </c>
      <c r="G16" s="5">
        <f t="shared" si="3"/>
        <v>168.99888351321175</v>
      </c>
    </row>
    <row r="17" spans="1:7" s="3" customFormat="1" ht="15">
      <c r="A17" s="6"/>
      <c r="B17" s="7" t="s">
        <v>24</v>
      </c>
      <c r="C17" s="4">
        <v>971.2</v>
      </c>
      <c r="D17" s="17">
        <v>5305</v>
      </c>
      <c r="E17" s="4">
        <v>487.6</v>
      </c>
      <c r="F17" s="5">
        <f t="shared" si="2"/>
        <v>9.191328934967013</v>
      </c>
      <c r="G17" s="5">
        <f t="shared" si="3"/>
        <v>-49.79406919275123</v>
      </c>
    </row>
    <row r="18" spans="1:7" s="3" customFormat="1" ht="30">
      <c r="A18" s="6"/>
      <c r="B18" s="7" t="s">
        <v>11</v>
      </c>
      <c r="C18" s="4">
        <v>5615.1</v>
      </c>
      <c r="D18" s="17">
        <v>5500</v>
      </c>
      <c r="E18" s="4">
        <v>4051.2</v>
      </c>
      <c r="F18" s="5">
        <f t="shared" si="2"/>
        <v>73.65818181818182</v>
      </c>
      <c r="G18" s="5">
        <f t="shared" si="3"/>
        <v>-27.851685633381436</v>
      </c>
    </row>
    <row r="19" spans="1:7" s="3" customFormat="1" ht="15">
      <c r="A19" s="6"/>
      <c r="B19" s="7" t="s">
        <v>12</v>
      </c>
      <c r="C19" s="4">
        <v>2339.2</v>
      </c>
      <c r="D19" s="17">
        <v>7740</v>
      </c>
      <c r="E19" s="4">
        <v>2404.6</v>
      </c>
      <c r="F19" s="5">
        <f t="shared" si="2"/>
        <v>31.0671834625323</v>
      </c>
      <c r="G19" s="5">
        <f t="shared" si="3"/>
        <v>2.7958276333789343</v>
      </c>
    </row>
    <row r="20" spans="1:7" s="3" customFormat="1" ht="15">
      <c r="A20" s="6"/>
      <c r="B20" s="7" t="s">
        <v>13</v>
      </c>
      <c r="C20" s="4">
        <v>1011.6</v>
      </c>
      <c r="D20" s="17">
        <v>3300</v>
      </c>
      <c r="E20" s="4">
        <v>724.8</v>
      </c>
      <c r="F20" s="5">
        <f t="shared" si="2"/>
        <v>21.96363636363636</v>
      </c>
      <c r="G20" s="5">
        <f t="shared" si="3"/>
        <v>-28.3511269276394</v>
      </c>
    </row>
    <row r="21" spans="1:7" s="3" customFormat="1" ht="14.25">
      <c r="A21" s="18" t="s">
        <v>14</v>
      </c>
      <c r="B21" s="18"/>
      <c r="C21" s="11">
        <f>C22+C26</f>
        <v>244064.2</v>
      </c>
      <c r="D21" s="14">
        <f>D22+D26</f>
        <v>1334171.2</v>
      </c>
      <c r="E21" s="14">
        <f>E22+E26</f>
        <v>260840.9</v>
      </c>
      <c r="F21" s="12">
        <f t="shared" si="2"/>
        <v>19.550781788723967</v>
      </c>
      <c r="G21" s="12">
        <f t="shared" si="3"/>
        <v>6.873888099934348</v>
      </c>
    </row>
    <row r="22" spans="1:7" s="3" customFormat="1" ht="15">
      <c r="A22" s="6"/>
      <c r="B22" s="7" t="s">
        <v>15</v>
      </c>
      <c r="C22" s="4">
        <f>SUM(C23:C25)</f>
        <v>245186.7</v>
      </c>
      <c r="D22" s="13">
        <f>SUM(D23:D25)</f>
        <v>1331671.2</v>
      </c>
      <c r="E22" s="13">
        <f>SUM(E23:E25)</f>
        <v>262199</v>
      </c>
      <c r="F22" s="5">
        <f t="shared" si="2"/>
        <v>19.689469893168827</v>
      </c>
      <c r="G22" s="5">
        <f t="shared" si="3"/>
        <v>6.938508491692247</v>
      </c>
    </row>
    <row r="23" spans="1:7" s="3" customFormat="1" ht="15">
      <c r="A23" s="6"/>
      <c r="B23" s="7" t="s">
        <v>16</v>
      </c>
      <c r="C23" s="4">
        <v>3352.5</v>
      </c>
      <c r="D23" s="17">
        <v>225989.2</v>
      </c>
      <c r="E23" s="4"/>
      <c r="F23" s="5">
        <f t="shared" si="2"/>
        <v>0</v>
      </c>
      <c r="G23" s="5">
        <f t="shared" si="3"/>
        <v>-100</v>
      </c>
    </row>
    <row r="24" spans="1:7" s="3" customFormat="1" ht="15">
      <c r="A24" s="6"/>
      <c r="B24" s="7" t="s">
        <v>17</v>
      </c>
      <c r="C24" s="4">
        <v>241734.2</v>
      </c>
      <c r="D24" s="17">
        <v>1105682</v>
      </c>
      <c r="E24" s="4">
        <v>262199</v>
      </c>
      <c r="F24" s="5">
        <f t="shared" si="2"/>
        <v>23.713780273170766</v>
      </c>
      <c r="G24" s="5">
        <f t="shared" si="3"/>
        <v>8.465827342593641</v>
      </c>
    </row>
    <row r="25" spans="1:7" s="3" customFormat="1" ht="15">
      <c r="A25" s="6"/>
      <c r="B25" s="7" t="s">
        <v>18</v>
      </c>
      <c r="C25" s="4">
        <v>100</v>
      </c>
      <c r="D25" s="17"/>
      <c r="E25" s="4"/>
      <c r="F25" s="5"/>
      <c r="G25" s="5">
        <f t="shared" si="3"/>
        <v>-100</v>
      </c>
    </row>
    <row r="26" spans="1:7" s="3" customFormat="1" ht="15">
      <c r="A26" s="6"/>
      <c r="B26" s="7" t="s">
        <v>19</v>
      </c>
      <c r="C26" s="4">
        <v>-1122.5</v>
      </c>
      <c r="D26" s="17">
        <v>2500</v>
      </c>
      <c r="E26" s="4">
        <v>-1358.1</v>
      </c>
      <c r="F26" s="5">
        <f>E26/D26*100</f>
        <v>-54.324</v>
      </c>
      <c r="G26" s="5">
        <f t="shared" si="3"/>
        <v>20.988864142538972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RePack by Diakov</cp:lastModifiedBy>
  <cp:lastPrinted>2017-08-25T12:08:22Z</cp:lastPrinted>
  <dcterms:created xsi:type="dcterms:W3CDTF">2017-08-25T09:42:39Z</dcterms:created>
  <dcterms:modified xsi:type="dcterms:W3CDTF">2017-11-07T06:51:44Z</dcterms:modified>
  <cp:category/>
  <cp:version/>
  <cp:contentType/>
  <cp:contentStatus/>
</cp:coreProperties>
</file>